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dfs.pref.tokushima.jp\KenFileServer\181\813300\長期保存\整備３班　共有フォルダ\●令和２年度\100_国営付帯\50_個別地区\10_那賀川・平島\20_工事\13工事\当初\工事費内訳書\"/>
    </mc:Choice>
  </mc:AlternateContent>
  <bookViews>
    <workbookView xWindow="0" yWindow="0" windowWidth="13605" windowHeight="5745"/>
  </bookViews>
  <sheets>
    <sheet name="工事費内訳書" sheetId="2" r:id="rId1"/>
  </sheets>
  <definedNames>
    <definedName name="_xlnm.Print_Area" localSheetId="0">工事費内訳書!$A$1:$G$142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工事費内訳書!$G$142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工事費内訳書!$I$142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9" i="2" l="1"/>
  <c r="G138" i="2" s="1"/>
  <c r="G137" i="2" s="1"/>
  <c r="G130" i="2"/>
  <c r="G129" i="2"/>
  <c r="G128" i="2"/>
  <c r="G126" i="2"/>
  <c r="G125" i="2" s="1"/>
  <c r="G124" i="2" s="1"/>
  <c r="G121" i="2"/>
  <c r="G120" i="2"/>
  <c r="G119" i="2" s="1"/>
  <c r="G117" i="2" s="1"/>
  <c r="G116" i="2" s="1"/>
  <c r="G114" i="2"/>
  <c r="G112" i="2"/>
  <c r="G108" i="2"/>
  <c r="G106" i="2"/>
  <c r="G100" i="2"/>
  <c r="G99" i="2" s="1"/>
  <c r="G98" i="2" s="1"/>
  <c r="G93" i="2"/>
  <c r="G88" i="2"/>
  <c r="G87" i="2" s="1"/>
  <c r="G85" i="2"/>
  <c r="G80" i="2"/>
  <c r="G74" i="2"/>
  <c r="G64" i="2"/>
  <c r="G54" i="2"/>
  <c r="G53" i="2"/>
  <c r="G51" i="2"/>
  <c r="G49" i="2"/>
  <c r="G46" i="2"/>
  <c r="G43" i="2"/>
  <c r="G40" i="2"/>
  <c r="G38" i="2"/>
  <c r="G37" i="2"/>
  <c r="G31" i="2"/>
  <c r="G30" i="2" s="1"/>
  <c r="G27" i="2"/>
  <c r="G19" i="2"/>
  <c r="G14" i="2"/>
  <c r="G13" i="2" s="1"/>
  <c r="G12" i="2" s="1"/>
  <c r="G11" i="2" s="1"/>
  <c r="G10" i="2" s="1"/>
  <c r="G141" i="2" s="1"/>
  <c r="G142" i="2" s="1"/>
</calcChain>
</file>

<file path=xl/sharedStrings.xml><?xml version="1.0" encoding="utf-8"?>
<sst xmlns="http://schemas.openxmlformats.org/spreadsheetml/2006/main" count="279" uniqueCount="121">
  <si>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</si>
  <si>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</si>
  <si>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</si>
  <si>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</si>
  <si>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</si>
  <si>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</si>
  <si>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</si>
  <si>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</si>
  <si>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</si>
  <si>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</si>
  <si>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</si>
  <si>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</si>
  <si>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</si>
  <si>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Ｒ２阿耕　国附　那賀川平島　用水路１３工事</t>
  </si>
  <si>
    <t>工事原価
_x000D_</t>
  </si>
  <si>
    <t>式</t>
  </si>
  <si>
    <t>直接工事費
_x000D_</t>
  </si>
  <si>
    <t>直接工事費（仮設工を除く）
_x000D_</t>
  </si>
  <si>
    <t>土工
_x000D_</t>
  </si>
  <si>
    <t>掘削工
_x000D_</t>
  </si>
  <si>
    <t>床掘り
_x000D_</t>
  </si>
  <si>
    <t>m3</t>
  </si>
  <si>
    <t>土砂等運搬
_x000D_場内運搬</t>
  </si>
  <si>
    <t>掘削
_x000D_堆積土砂撤去</t>
  </si>
  <si>
    <t>盛土工
_x000D_</t>
  </si>
  <si>
    <t>盛土
_x000D_構造物周辺</t>
  </si>
  <si>
    <t>盛土
_x000D_4.0m≦B</t>
  </si>
  <si>
    <t>盛土
_x000D_2.5m≦B＜4.0m</t>
  </si>
  <si>
    <t>盛土
_x000D_1.0m≦B＜2.5m</t>
  </si>
  <si>
    <t>盛土
_x000D_B＜1.0m</t>
  </si>
  <si>
    <t>埋戻
_x000D_構造物周辺</t>
  </si>
  <si>
    <t>埋戻
_x000D_B＜1.0m</t>
  </si>
  <si>
    <t>整形仕上げ工
_x000D_</t>
  </si>
  <si>
    <t>基面整正
_x000D_</t>
  </si>
  <si>
    <t>㎡</t>
  </si>
  <si>
    <t>法面整形
_x000D_</t>
  </si>
  <si>
    <t>構造物撤去工
_x000D_</t>
  </si>
  <si>
    <t>構造物取壊し工
_x000D_</t>
  </si>
  <si>
    <t>コンクリートはつり
_x000D_t≦3cm</t>
  </si>
  <si>
    <t>コンクリートはつり
_x000D_3＜t≦6cm</t>
  </si>
  <si>
    <t>コンクリート構造物取壊し
_x000D_制約無</t>
  </si>
  <si>
    <t>殻運搬
_x000D_無筋ｺﾝｸﾘｰﾄ</t>
  </si>
  <si>
    <t>殻運搬・処理（産業廃棄物処分費）
_x000D_無筋ｺﾝｸﾘｰﾄ</t>
  </si>
  <si>
    <t>補修工
_x000D_</t>
  </si>
  <si>
    <t>高圧洗浄工
_x000D_</t>
  </si>
  <si>
    <t>高圧洗浄工
_x000D_30Mpa</t>
  </si>
  <si>
    <t>表面処理工
_x000D_</t>
  </si>
  <si>
    <t>表面被覆工（左官）
_x000D_無機系被覆材</t>
  </si>
  <si>
    <t>表面被覆工（左官）
_x000D_無機系被覆材,不陸調整3mm</t>
  </si>
  <si>
    <t>底版勾配修正工
_x000D_</t>
  </si>
  <si>
    <t>コンクリート
_x000D_18-8-25(20)(高炉B) W/C65%</t>
  </si>
  <si>
    <t>溶接金網
_x000D_線径3.2mm,網目100mm</t>
  </si>
  <si>
    <t>目地補修工
_x000D_</t>
  </si>
  <si>
    <t>成型ゴム挿入工
_x000D_50×50</t>
  </si>
  <si>
    <t>ｍ</t>
  </si>
  <si>
    <t>目地板
_x000D_目地板(ゴム発泡体)t=10mm</t>
  </si>
  <si>
    <t>ひび割れ補修工
_x000D_</t>
  </si>
  <si>
    <t>充填
_x000D_充填工</t>
  </si>
  <si>
    <t>断面修復工
_x000D_</t>
  </si>
  <si>
    <t>断面修復工
_x000D_無機系被覆材,t=5cm</t>
  </si>
  <si>
    <t>現場打ち開渠工
_x000D_</t>
  </si>
  <si>
    <t>２号Ｕ型水路
_x000D_</t>
  </si>
  <si>
    <t>コンクリート
_x000D_24-12-25(20)(高炉B) W/C60%</t>
  </si>
  <si>
    <t>型枠
_x000D_</t>
  </si>
  <si>
    <t>鉄筋
_x000D_SD345,D13</t>
  </si>
  <si>
    <t>ton</t>
  </si>
  <si>
    <t>コンクリート
_x000D_18-8-40(高炉B) W/C65%</t>
  </si>
  <si>
    <t>基礎砕石
_x000D_ｸﾗｯｼｬﾗﾝ C-40 40～0mm(JIS規格品)</t>
  </si>
  <si>
    <t>止水板
_x000D_CF 150㎜×5㎜</t>
  </si>
  <si>
    <t>ウィープホール
_x000D_弁付　φ50mm</t>
  </si>
  <si>
    <t>箇所</t>
  </si>
  <si>
    <t>２号Ｌ型水路
_x000D_</t>
  </si>
  <si>
    <t>底版コンクリート
_x000D_</t>
  </si>
  <si>
    <t>嵩上げコンクリート
_x000D_</t>
  </si>
  <si>
    <t>土留工
_x000D_</t>
  </si>
  <si>
    <t>軽量鋼矢板
_x000D_L=3.5m</t>
  </si>
  <si>
    <t>枚</t>
  </si>
  <si>
    <t>附帯工
_x000D_</t>
  </si>
  <si>
    <t>取合水路
_x000D_</t>
  </si>
  <si>
    <t>コンクリート蓋
_x000D_</t>
  </si>
  <si>
    <t>掛樋
_x000D_</t>
  </si>
  <si>
    <t>支保
_x000D_</t>
  </si>
  <si>
    <t>空m3</t>
  </si>
  <si>
    <t>直接工事費（仮設工）
_x000D_</t>
  </si>
  <si>
    <t>仮設工
_x000D_</t>
  </si>
  <si>
    <t>工事用道路工
_x000D_回転場含む</t>
  </si>
  <si>
    <t>敷鉄板
_x000D_</t>
  </si>
  <si>
    <t>安定シート
_x000D_長繊維系ﾎﾟﾘｴｽﾃﾙ系不織布,245(N/5cm)</t>
  </si>
  <si>
    <t>大型土のう
_x000D_製作～設置～撤去</t>
  </si>
  <si>
    <t>袋</t>
  </si>
  <si>
    <t>大型土のう用購入土
_x000D_</t>
  </si>
  <si>
    <t>土のう
_x000D_</t>
  </si>
  <si>
    <t>水田復旧工
_x000D_</t>
  </si>
  <si>
    <t>耕地復旧（耕起）
_x000D_</t>
  </si>
  <si>
    <t>濁水処理工
_x000D_</t>
  </si>
  <si>
    <t>ブルーシート
_x000D_#2000</t>
  </si>
  <si>
    <t>水替工
_x000D_</t>
  </si>
  <si>
    <t>廃プラ処分工
_x000D_</t>
  </si>
  <si>
    <t>廃プラ処分
_x000D_運搬、処分</t>
  </si>
  <si>
    <t>残土処理工
_x000D_</t>
  </si>
  <si>
    <t>残土処理
_x000D_</t>
  </si>
  <si>
    <t>間接工事費
_x000D_</t>
  </si>
  <si>
    <t>共通仮設費
_x000D_</t>
  </si>
  <si>
    <t>共通仮設費（率計上分）
_x000D_</t>
  </si>
  <si>
    <t>運搬費
_x000D_</t>
  </si>
  <si>
    <t>共通仮設（積上げ）
_x000D_</t>
  </si>
  <si>
    <t>仮設材輸送
_x000D_敷鉄板</t>
  </si>
  <si>
    <t>仮設材輸送
_x000D_軽量鋼矢板</t>
  </si>
  <si>
    <t>準備費
_x000D_</t>
  </si>
  <si>
    <t>除草
_x000D_</t>
  </si>
  <si>
    <t>技術管理費
_x000D_</t>
  </si>
  <si>
    <t>付着強度試験（試験施工）
_x000D_単軸引張試験，1回当たり3個</t>
  </si>
  <si>
    <t>回</t>
  </si>
  <si>
    <t>付着強度試験（下地処理後）
_x000D_単軸引張試験，1回当たり3個</t>
  </si>
  <si>
    <t>付着強度試験（表面被覆後）
_x000D_単軸引張試験，1回当たり3個</t>
  </si>
  <si>
    <t>圧縮強度試験（ﾎﾟﾘﾏｰｾﾒﾝﾄﾓﾙﾀﾙ）
_x000D_JSCE-K561,1回当たり3本</t>
  </si>
  <si>
    <t>現場管理費
_x000D_</t>
  </si>
  <si>
    <t>一般管理費等
_x000D_</t>
  </si>
  <si>
    <t>一括計上価格
_x000D_</t>
  </si>
  <si>
    <t>土壌分析試験費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</si>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</sst>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+G11+G116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+G12+G98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+G13+G30+G37+G53+G87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+G14+G19+G27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+G15+G16+G17+G18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276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22</v>
      </c>
      <c r="E16" s="18" t="s">
        <v>21</v>
      </c>
      <c r="F16" s="19">
        <v>276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23</v>
      </c>
      <c r="E17" s="18" t="s">
        <v>21</v>
      </c>
      <c r="F17" s="19">
        <v>2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22</v>
      </c>
      <c r="E18" s="18" t="s">
        <v>21</v>
      </c>
      <c r="F18" s="19">
        <v>2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31" t="s">
        <v>24</v>
      </c>
      <c r="D19" s="29"/>
      <c r="E19" s="18" t="s">
        <v>15</v>
      </c>
      <c r="F19" s="19">
        <v>1</v>
      </c>
      <c r="G19" s="20">
        <f>+G20+G21+G22+G23+G24+G25+G26</f>
        <v>0</v>
      </c>
      <c r="H19" s="2"/>
      <c r="I19" s="21">
        <v>10</v>
      </c>
      <c r="J19" s="21">
        <v>3</v>
      </c>
    </row>
    <row r="20" spans="1:10" ht="42" customHeight="1">
      <c r="A20" s="16"/>
      <c r="B20" s="17"/>
      <c r="C20" s="17"/>
      <c r="D20" s="32" t="s">
        <v>25</v>
      </c>
      <c r="E20" s="18" t="s">
        <v>21</v>
      </c>
      <c r="F20" s="19">
        <v>69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26</v>
      </c>
      <c r="E21" s="18" t="s">
        <v>21</v>
      </c>
      <c r="F21" s="19">
        <v>1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27</v>
      </c>
      <c r="E22" s="18" t="s">
        <v>21</v>
      </c>
      <c r="F22" s="19">
        <v>9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28</v>
      </c>
      <c r="E23" s="18" t="s">
        <v>21</v>
      </c>
      <c r="F23" s="19">
        <v>30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29</v>
      </c>
      <c r="E24" s="18" t="s">
        <v>21</v>
      </c>
      <c r="F24" s="19">
        <v>31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30</v>
      </c>
      <c r="E25" s="18" t="s">
        <v>21</v>
      </c>
      <c r="F25" s="19">
        <v>91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31</v>
      </c>
      <c r="E26" s="18" t="s">
        <v>21</v>
      </c>
      <c r="F26" s="19">
        <v>65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31" t="s">
        <v>32</v>
      </c>
      <c r="D27" s="29"/>
      <c r="E27" s="18" t="s">
        <v>15</v>
      </c>
      <c r="F27" s="19">
        <v>1</v>
      </c>
      <c r="G27" s="20">
        <f>+G28+G29</f>
        <v>0</v>
      </c>
      <c r="H27" s="2"/>
      <c r="I27" s="21">
        <v>18</v>
      </c>
      <c r="J27" s="21">
        <v>3</v>
      </c>
    </row>
    <row r="28" spans="1:10" ht="42" customHeight="1">
      <c r="A28" s="16"/>
      <c r="B28" s="17"/>
      <c r="C28" s="17"/>
      <c r="D28" s="32" t="s">
        <v>33</v>
      </c>
      <c r="E28" s="18" t="s">
        <v>34</v>
      </c>
      <c r="F28" s="19">
        <v>373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35</v>
      </c>
      <c r="E29" s="18" t="s">
        <v>34</v>
      </c>
      <c r="F29" s="19">
        <v>302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31" t="s">
        <v>36</v>
      </c>
      <c r="C30" s="28"/>
      <c r="D30" s="29"/>
      <c r="E30" s="18" t="s">
        <v>15</v>
      </c>
      <c r="F30" s="19">
        <v>1</v>
      </c>
      <c r="G30" s="20">
        <f>+G31</f>
        <v>0</v>
      </c>
      <c r="H30" s="2"/>
      <c r="I30" s="21">
        <v>21</v>
      </c>
      <c r="J30" s="21">
        <v>2</v>
      </c>
    </row>
    <row r="31" spans="1:10" ht="42" customHeight="1">
      <c r="A31" s="16"/>
      <c r="B31" s="17"/>
      <c r="C31" s="31" t="s">
        <v>37</v>
      </c>
      <c r="D31" s="29"/>
      <c r="E31" s="18" t="s">
        <v>15</v>
      </c>
      <c r="F31" s="19">
        <v>1</v>
      </c>
      <c r="G31" s="20">
        <f>+G32+G33+G34+G35+G36</f>
        <v>0</v>
      </c>
      <c r="H31" s="2"/>
      <c r="I31" s="21">
        <v>22</v>
      </c>
      <c r="J31" s="21">
        <v>3</v>
      </c>
    </row>
    <row r="32" spans="1:10" ht="42" customHeight="1">
      <c r="A32" s="16"/>
      <c r="B32" s="17"/>
      <c r="C32" s="17"/>
      <c r="D32" s="32" t="s">
        <v>38</v>
      </c>
      <c r="E32" s="18" t="s">
        <v>34</v>
      </c>
      <c r="F32" s="19">
        <v>17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39</v>
      </c>
      <c r="E33" s="18" t="s">
        <v>34</v>
      </c>
      <c r="F33" s="19">
        <v>0.1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2" t="s">
        <v>40</v>
      </c>
      <c r="E34" s="18" t="s">
        <v>21</v>
      </c>
      <c r="F34" s="19">
        <v>0.4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2" t="s">
        <v>41</v>
      </c>
      <c r="E35" s="18" t="s">
        <v>21</v>
      </c>
      <c r="F35" s="19">
        <v>0.4</v>
      </c>
      <c r="G35" s="33"/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2" t="s">
        <v>42</v>
      </c>
      <c r="E36" s="18" t="s">
        <v>21</v>
      </c>
      <c r="F36" s="19">
        <v>0.4</v>
      </c>
      <c r="G36" s="33"/>
      <c r="H36" s="2"/>
      <c r="I36" s="21">
        <v>27</v>
      </c>
      <c r="J36" s="21">
        <v>4</v>
      </c>
    </row>
    <row r="37" spans="1:10" ht="42" customHeight="1">
      <c r="A37" s="16"/>
      <c r="B37" s="31" t="s">
        <v>43</v>
      </c>
      <c r="C37" s="28"/>
      <c r="D37" s="29"/>
      <c r="E37" s="18" t="s">
        <v>15</v>
      </c>
      <c r="F37" s="19">
        <v>1</v>
      </c>
      <c r="G37" s="20">
        <f>+G38+G40+G43+G46+G49+G51</f>
        <v>0</v>
      </c>
      <c r="H37" s="2"/>
      <c r="I37" s="21">
        <v>28</v>
      </c>
      <c r="J37" s="21">
        <v>2</v>
      </c>
    </row>
    <row r="38" spans="1:10" ht="42" customHeight="1">
      <c r="A38" s="16"/>
      <c r="B38" s="17"/>
      <c r="C38" s="31" t="s">
        <v>44</v>
      </c>
      <c r="D38" s="29"/>
      <c r="E38" s="18" t="s">
        <v>15</v>
      </c>
      <c r="F38" s="19">
        <v>1</v>
      </c>
      <c r="G38" s="20">
        <f>+G39</f>
        <v>0</v>
      </c>
      <c r="H38" s="2"/>
      <c r="I38" s="21">
        <v>29</v>
      </c>
      <c r="J38" s="21">
        <v>3</v>
      </c>
    </row>
    <row r="39" spans="1:10" ht="42" customHeight="1">
      <c r="A39" s="16"/>
      <c r="B39" s="17"/>
      <c r="C39" s="17"/>
      <c r="D39" s="32" t="s">
        <v>45</v>
      </c>
      <c r="E39" s="18" t="s">
        <v>34</v>
      </c>
      <c r="F39" s="19">
        <v>112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17"/>
      <c r="C40" s="31" t="s">
        <v>46</v>
      </c>
      <c r="D40" s="29"/>
      <c r="E40" s="18" t="s">
        <v>15</v>
      </c>
      <c r="F40" s="19">
        <v>1</v>
      </c>
      <c r="G40" s="20">
        <f>+G41+G42</f>
        <v>0</v>
      </c>
      <c r="H40" s="2"/>
      <c r="I40" s="21">
        <v>31</v>
      </c>
      <c r="J40" s="21">
        <v>3</v>
      </c>
    </row>
    <row r="41" spans="1:10" ht="42" customHeight="1">
      <c r="A41" s="16"/>
      <c r="B41" s="17"/>
      <c r="C41" s="17"/>
      <c r="D41" s="32" t="s">
        <v>47</v>
      </c>
      <c r="E41" s="18" t="s">
        <v>34</v>
      </c>
      <c r="F41" s="19">
        <v>68</v>
      </c>
      <c r="G41" s="33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2" t="s">
        <v>48</v>
      </c>
      <c r="E42" s="18" t="s">
        <v>34</v>
      </c>
      <c r="F42" s="19">
        <v>68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17"/>
      <c r="C43" s="31" t="s">
        <v>49</v>
      </c>
      <c r="D43" s="29"/>
      <c r="E43" s="18" t="s">
        <v>15</v>
      </c>
      <c r="F43" s="19">
        <v>1</v>
      </c>
      <c r="G43" s="20">
        <f>+G44+G45</f>
        <v>0</v>
      </c>
      <c r="H43" s="2"/>
      <c r="I43" s="21">
        <v>34</v>
      </c>
      <c r="J43" s="21">
        <v>3</v>
      </c>
    </row>
    <row r="44" spans="1:10" ht="42" customHeight="1">
      <c r="A44" s="16"/>
      <c r="B44" s="17"/>
      <c r="C44" s="17"/>
      <c r="D44" s="32" t="s">
        <v>50</v>
      </c>
      <c r="E44" s="18" t="s">
        <v>21</v>
      </c>
      <c r="F44" s="19">
        <v>3</v>
      </c>
      <c r="G44" s="33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2" t="s">
        <v>51</v>
      </c>
      <c r="E45" s="18" t="s">
        <v>34</v>
      </c>
      <c r="F45" s="19">
        <v>39</v>
      </c>
      <c r="G45" s="33"/>
      <c r="H45" s="2"/>
      <c r="I45" s="21">
        <v>36</v>
      </c>
      <c r="J45" s="21">
        <v>4</v>
      </c>
    </row>
    <row r="46" spans="1:10" ht="42" customHeight="1">
      <c r="A46" s="16"/>
      <c r="B46" s="17"/>
      <c r="C46" s="31" t="s">
        <v>52</v>
      </c>
      <c r="D46" s="29"/>
      <c r="E46" s="18" t="s">
        <v>15</v>
      </c>
      <c r="F46" s="19">
        <v>1</v>
      </c>
      <c r="G46" s="20">
        <f>+G47+G48</f>
        <v>0</v>
      </c>
      <c r="H46" s="2"/>
      <c r="I46" s="21">
        <v>37</v>
      </c>
      <c r="J46" s="21">
        <v>3</v>
      </c>
    </row>
    <row r="47" spans="1:10" ht="42" customHeight="1">
      <c r="A47" s="16"/>
      <c r="B47" s="17"/>
      <c r="C47" s="17"/>
      <c r="D47" s="32" t="s">
        <v>53</v>
      </c>
      <c r="E47" s="18" t="s">
        <v>54</v>
      </c>
      <c r="F47" s="19">
        <v>7.5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2" t="s">
        <v>55</v>
      </c>
      <c r="E48" s="18" t="s">
        <v>34</v>
      </c>
      <c r="F48" s="19">
        <v>1</v>
      </c>
      <c r="G48" s="33"/>
      <c r="H48" s="2"/>
      <c r="I48" s="21">
        <v>39</v>
      </c>
      <c r="J48" s="21">
        <v>4</v>
      </c>
    </row>
    <row r="49" spans="1:10" ht="42" customHeight="1">
      <c r="A49" s="16"/>
      <c r="B49" s="17"/>
      <c r="C49" s="31" t="s">
        <v>56</v>
      </c>
      <c r="D49" s="29"/>
      <c r="E49" s="18" t="s">
        <v>15</v>
      </c>
      <c r="F49" s="19">
        <v>1</v>
      </c>
      <c r="G49" s="20">
        <f>+G50</f>
        <v>0</v>
      </c>
      <c r="H49" s="2"/>
      <c r="I49" s="21">
        <v>40</v>
      </c>
      <c r="J49" s="21">
        <v>3</v>
      </c>
    </row>
    <row r="50" spans="1:10" ht="42" customHeight="1">
      <c r="A50" s="16"/>
      <c r="B50" s="17"/>
      <c r="C50" s="17"/>
      <c r="D50" s="32" t="s">
        <v>57</v>
      </c>
      <c r="E50" s="18" t="s">
        <v>54</v>
      </c>
      <c r="F50" s="19">
        <v>0.5</v>
      </c>
      <c r="G50" s="33"/>
      <c r="H50" s="2"/>
      <c r="I50" s="21">
        <v>41</v>
      </c>
      <c r="J50" s="21">
        <v>4</v>
      </c>
    </row>
    <row r="51" spans="1:10" ht="42" customHeight="1">
      <c r="A51" s="16"/>
      <c r="B51" s="17"/>
      <c r="C51" s="31" t="s">
        <v>58</v>
      </c>
      <c r="D51" s="29"/>
      <c r="E51" s="18" t="s">
        <v>15</v>
      </c>
      <c r="F51" s="19">
        <v>1</v>
      </c>
      <c r="G51" s="20">
        <f>+G52</f>
        <v>0</v>
      </c>
      <c r="H51" s="2"/>
      <c r="I51" s="21">
        <v>42</v>
      </c>
      <c r="J51" s="21">
        <v>3</v>
      </c>
    </row>
    <row r="52" spans="1:10" ht="42" customHeight="1">
      <c r="A52" s="16"/>
      <c r="B52" s="17"/>
      <c r="C52" s="17"/>
      <c r="D52" s="32" t="s">
        <v>59</v>
      </c>
      <c r="E52" s="18" t="s">
        <v>34</v>
      </c>
      <c r="F52" s="19">
        <v>0.1</v>
      </c>
      <c r="G52" s="33"/>
      <c r="H52" s="2"/>
      <c r="I52" s="21">
        <v>43</v>
      </c>
      <c r="J52" s="21">
        <v>4</v>
      </c>
    </row>
    <row r="53" spans="1:10" ht="42" customHeight="1">
      <c r="A53" s="16"/>
      <c r="B53" s="31" t="s">
        <v>60</v>
      </c>
      <c r="C53" s="28"/>
      <c r="D53" s="29"/>
      <c r="E53" s="18" t="s">
        <v>15</v>
      </c>
      <c r="F53" s="19">
        <v>1</v>
      </c>
      <c r="G53" s="20">
        <f>+G54+G64+G74+G80+G85</f>
        <v>0</v>
      </c>
      <c r="H53" s="2"/>
      <c r="I53" s="21">
        <v>44</v>
      </c>
      <c r="J53" s="21">
        <v>2</v>
      </c>
    </row>
    <row r="54" spans="1:10" ht="42" customHeight="1">
      <c r="A54" s="16"/>
      <c r="B54" s="17"/>
      <c r="C54" s="31" t="s">
        <v>61</v>
      </c>
      <c r="D54" s="29"/>
      <c r="E54" s="18" t="s">
        <v>15</v>
      </c>
      <c r="F54" s="19">
        <v>1</v>
      </c>
      <c r="G54" s="20">
        <f>+G55+G56+G57+G58+G59+G60+G61+G62+G63</f>
        <v>0</v>
      </c>
      <c r="H54" s="2"/>
      <c r="I54" s="21">
        <v>45</v>
      </c>
      <c r="J54" s="21">
        <v>3</v>
      </c>
    </row>
    <row r="55" spans="1:10" ht="42" customHeight="1">
      <c r="A55" s="16"/>
      <c r="B55" s="17"/>
      <c r="C55" s="17"/>
      <c r="D55" s="32" t="s">
        <v>62</v>
      </c>
      <c r="E55" s="18" t="s">
        <v>21</v>
      </c>
      <c r="F55" s="19">
        <v>58</v>
      </c>
      <c r="G55" s="33"/>
      <c r="H55" s="2"/>
      <c r="I55" s="21">
        <v>46</v>
      </c>
      <c r="J55" s="21">
        <v>4</v>
      </c>
    </row>
    <row r="56" spans="1:10" ht="42" customHeight="1">
      <c r="A56" s="16"/>
      <c r="B56" s="17"/>
      <c r="C56" s="17"/>
      <c r="D56" s="32" t="s">
        <v>63</v>
      </c>
      <c r="E56" s="18" t="s">
        <v>34</v>
      </c>
      <c r="F56" s="19">
        <v>353</v>
      </c>
      <c r="G56" s="33"/>
      <c r="H56" s="2"/>
      <c r="I56" s="21">
        <v>47</v>
      </c>
      <c r="J56" s="21">
        <v>4</v>
      </c>
    </row>
    <row r="57" spans="1:10" ht="42" customHeight="1">
      <c r="A57" s="16"/>
      <c r="B57" s="17"/>
      <c r="C57" s="17"/>
      <c r="D57" s="32" t="s">
        <v>64</v>
      </c>
      <c r="E57" s="18" t="s">
        <v>65</v>
      </c>
      <c r="F57" s="19">
        <v>3.32</v>
      </c>
      <c r="G57" s="33"/>
      <c r="H57" s="2"/>
      <c r="I57" s="21">
        <v>48</v>
      </c>
      <c r="J57" s="21">
        <v>4</v>
      </c>
    </row>
    <row r="58" spans="1:10" ht="42" customHeight="1">
      <c r="A58" s="16"/>
      <c r="B58" s="17"/>
      <c r="C58" s="17"/>
      <c r="D58" s="32" t="s">
        <v>66</v>
      </c>
      <c r="E58" s="18" t="s">
        <v>21</v>
      </c>
      <c r="F58" s="19">
        <v>24</v>
      </c>
      <c r="G58" s="33"/>
      <c r="H58" s="2"/>
      <c r="I58" s="21">
        <v>49</v>
      </c>
      <c r="J58" s="21">
        <v>4</v>
      </c>
    </row>
    <row r="59" spans="1:10" ht="42" customHeight="1">
      <c r="A59" s="16"/>
      <c r="B59" s="17"/>
      <c r="C59" s="17"/>
      <c r="D59" s="32" t="s">
        <v>63</v>
      </c>
      <c r="E59" s="18" t="s">
        <v>34</v>
      </c>
      <c r="F59" s="19">
        <v>21</v>
      </c>
      <c r="G59" s="33"/>
      <c r="H59" s="2"/>
      <c r="I59" s="21">
        <v>50</v>
      </c>
      <c r="J59" s="21">
        <v>4</v>
      </c>
    </row>
    <row r="60" spans="1:10" ht="42" customHeight="1">
      <c r="A60" s="16"/>
      <c r="B60" s="17"/>
      <c r="C60" s="17"/>
      <c r="D60" s="32" t="s">
        <v>67</v>
      </c>
      <c r="E60" s="18" t="s">
        <v>34</v>
      </c>
      <c r="F60" s="19">
        <v>241</v>
      </c>
      <c r="G60" s="33"/>
      <c r="H60" s="2"/>
      <c r="I60" s="21">
        <v>51</v>
      </c>
      <c r="J60" s="21">
        <v>4</v>
      </c>
    </row>
    <row r="61" spans="1:10" ht="42" customHeight="1">
      <c r="A61" s="16"/>
      <c r="B61" s="17"/>
      <c r="C61" s="17"/>
      <c r="D61" s="32" t="s">
        <v>55</v>
      </c>
      <c r="E61" s="18" t="s">
        <v>34</v>
      </c>
      <c r="F61" s="19">
        <v>8</v>
      </c>
      <c r="G61" s="33"/>
      <c r="H61" s="2"/>
      <c r="I61" s="21">
        <v>52</v>
      </c>
      <c r="J61" s="21">
        <v>4</v>
      </c>
    </row>
    <row r="62" spans="1:10" ht="42" customHeight="1">
      <c r="A62" s="16"/>
      <c r="B62" s="17"/>
      <c r="C62" s="17"/>
      <c r="D62" s="32" t="s">
        <v>68</v>
      </c>
      <c r="E62" s="18" t="s">
        <v>54</v>
      </c>
      <c r="F62" s="19">
        <v>43</v>
      </c>
      <c r="G62" s="33"/>
      <c r="H62" s="2"/>
      <c r="I62" s="21">
        <v>53</v>
      </c>
      <c r="J62" s="21">
        <v>4</v>
      </c>
    </row>
    <row r="63" spans="1:10" ht="42" customHeight="1">
      <c r="A63" s="16"/>
      <c r="B63" s="17"/>
      <c r="C63" s="17"/>
      <c r="D63" s="32" t="s">
        <v>69</v>
      </c>
      <c r="E63" s="18" t="s">
        <v>70</v>
      </c>
      <c r="F63" s="19">
        <v>13</v>
      </c>
      <c r="G63" s="33"/>
      <c r="H63" s="2"/>
      <c r="I63" s="21">
        <v>54</v>
      </c>
      <c r="J63" s="21">
        <v>4</v>
      </c>
    </row>
    <row r="64" spans="1:10" ht="42" customHeight="1">
      <c r="A64" s="16"/>
      <c r="B64" s="17"/>
      <c r="C64" s="31" t="s">
        <v>71</v>
      </c>
      <c r="D64" s="29"/>
      <c r="E64" s="18" t="s">
        <v>15</v>
      </c>
      <c r="F64" s="19">
        <v>1</v>
      </c>
      <c r="G64" s="20">
        <f>+G65+G66+G67+G68+G69+G70+G71+G72+G73</f>
        <v>0</v>
      </c>
      <c r="H64" s="2"/>
      <c r="I64" s="21">
        <v>55</v>
      </c>
      <c r="J64" s="21">
        <v>3</v>
      </c>
    </row>
    <row r="65" spans="1:10" ht="42" customHeight="1">
      <c r="A65" s="16"/>
      <c r="B65" s="17"/>
      <c r="C65" s="17"/>
      <c r="D65" s="32" t="s">
        <v>62</v>
      </c>
      <c r="E65" s="18" t="s">
        <v>21</v>
      </c>
      <c r="F65" s="19">
        <v>18</v>
      </c>
      <c r="G65" s="33"/>
      <c r="H65" s="2"/>
      <c r="I65" s="21">
        <v>56</v>
      </c>
      <c r="J65" s="21">
        <v>4</v>
      </c>
    </row>
    <row r="66" spans="1:10" ht="42" customHeight="1">
      <c r="A66" s="16"/>
      <c r="B66" s="17"/>
      <c r="C66" s="17"/>
      <c r="D66" s="32" t="s">
        <v>63</v>
      </c>
      <c r="E66" s="18" t="s">
        <v>34</v>
      </c>
      <c r="F66" s="19">
        <v>74</v>
      </c>
      <c r="G66" s="33"/>
      <c r="H66" s="2"/>
      <c r="I66" s="21">
        <v>57</v>
      </c>
      <c r="J66" s="21">
        <v>4</v>
      </c>
    </row>
    <row r="67" spans="1:10" ht="42" customHeight="1">
      <c r="A67" s="16"/>
      <c r="B67" s="17"/>
      <c r="C67" s="17"/>
      <c r="D67" s="32" t="s">
        <v>64</v>
      </c>
      <c r="E67" s="18" t="s">
        <v>65</v>
      </c>
      <c r="F67" s="19">
        <v>1.02</v>
      </c>
      <c r="G67" s="33"/>
      <c r="H67" s="2"/>
      <c r="I67" s="21">
        <v>58</v>
      </c>
      <c r="J67" s="21">
        <v>4</v>
      </c>
    </row>
    <row r="68" spans="1:10" ht="42" customHeight="1">
      <c r="A68" s="16"/>
      <c r="B68" s="17"/>
      <c r="C68" s="17"/>
      <c r="D68" s="32" t="s">
        <v>66</v>
      </c>
      <c r="E68" s="18" t="s">
        <v>21</v>
      </c>
      <c r="F68" s="19">
        <v>9.1999999999999993</v>
      </c>
      <c r="G68" s="33"/>
      <c r="H68" s="2"/>
      <c r="I68" s="21">
        <v>59</v>
      </c>
      <c r="J68" s="21">
        <v>4</v>
      </c>
    </row>
    <row r="69" spans="1:10" ht="42" customHeight="1">
      <c r="A69" s="16"/>
      <c r="B69" s="17"/>
      <c r="C69" s="17"/>
      <c r="D69" s="32" t="s">
        <v>63</v>
      </c>
      <c r="E69" s="18" t="s">
        <v>34</v>
      </c>
      <c r="F69" s="19">
        <v>4.7</v>
      </c>
      <c r="G69" s="33"/>
      <c r="H69" s="2"/>
      <c r="I69" s="21">
        <v>60</v>
      </c>
      <c r="J69" s="21">
        <v>4</v>
      </c>
    </row>
    <row r="70" spans="1:10" ht="42" customHeight="1">
      <c r="A70" s="16"/>
      <c r="B70" s="17"/>
      <c r="C70" s="17"/>
      <c r="D70" s="32" t="s">
        <v>67</v>
      </c>
      <c r="E70" s="18" t="s">
        <v>34</v>
      </c>
      <c r="F70" s="19">
        <v>92</v>
      </c>
      <c r="G70" s="33"/>
      <c r="H70" s="2"/>
      <c r="I70" s="21">
        <v>61</v>
      </c>
      <c r="J70" s="21">
        <v>4</v>
      </c>
    </row>
    <row r="71" spans="1:10" ht="42" customHeight="1">
      <c r="A71" s="16"/>
      <c r="B71" s="17"/>
      <c r="C71" s="17"/>
      <c r="D71" s="32" t="s">
        <v>55</v>
      </c>
      <c r="E71" s="18" t="s">
        <v>34</v>
      </c>
      <c r="F71" s="19">
        <v>2</v>
      </c>
      <c r="G71" s="33"/>
      <c r="H71" s="2"/>
      <c r="I71" s="21">
        <v>62</v>
      </c>
      <c r="J71" s="21">
        <v>4</v>
      </c>
    </row>
    <row r="72" spans="1:10" ht="42" customHeight="1">
      <c r="A72" s="16"/>
      <c r="B72" s="17"/>
      <c r="C72" s="17"/>
      <c r="D72" s="32" t="s">
        <v>68</v>
      </c>
      <c r="E72" s="18" t="s">
        <v>54</v>
      </c>
      <c r="F72" s="19">
        <v>13.2</v>
      </c>
      <c r="G72" s="33"/>
      <c r="H72" s="2"/>
      <c r="I72" s="21">
        <v>63</v>
      </c>
      <c r="J72" s="21">
        <v>4</v>
      </c>
    </row>
    <row r="73" spans="1:10" ht="42" customHeight="1">
      <c r="A73" s="16"/>
      <c r="B73" s="17"/>
      <c r="C73" s="17"/>
      <c r="D73" s="32" t="s">
        <v>69</v>
      </c>
      <c r="E73" s="18" t="s">
        <v>70</v>
      </c>
      <c r="F73" s="19">
        <v>5</v>
      </c>
      <c r="G73" s="33"/>
      <c r="H73" s="2"/>
      <c r="I73" s="21">
        <v>64</v>
      </c>
      <c r="J73" s="21">
        <v>4</v>
      </c>
    </row>
    <row r="74" spans="1:10" ht="42" customHeight="1">
      <c r="A74" s="16"/>
      <c r="B74" s="17"/>
      <c r="C74" s="31" t="s">
        <v>72</v>
      </c>
      <c r="D74" s="29"/>
      <c r="E74" s="18" t="s">
        <v>15</v>
      </c>
      <c r="F74" s="19">
        <v>1</v>
      </c>
      <c r="G74" s="20">
        <f>+G75+G76+G77+G78+G79</f>
        <v>0</v>
      </c>
      <c r="H74" s="2"/>
      <c r="I74" s="21">
        <v>65</v>
      </c>
      <c r="J74" s="21">
        <v>3</v>
      </c>
    </row>
    <row r="75" spans="1:10" ht="42" customHeight="1">
      <c r="A75" s="16"/>
      <c r="B75" s="17"/>
      <c r="C75" s="17"/>
      <c r="D75" s="32" t="s">
        <v>50</v>
      </c>
      <c r="E75" s="18" t="s">
        <v>21</v>
      </c>
      <c r="F75" s="19">
        <v>0.9</v>
      </c>
      <c r="G75" s="33"/>
      <c r="H75" s="2"/>
      <c r="I75" s="21">
        <v>66</v>
      </c>
      <c r="J75" s="21">
        <v>4</v>
      </c>
    </row>
    <row r="76" spans="1:10" ht="42" customHeight="1">
      <c r="A76" s="16"/>
      <c r="B76" s="17"/>
      <c r="C76" s="17"/>
      <c r="D76" s="32" t="s">
        <v>51</v>
      </c>
      <c r="E76" s="18" t="s">
        <v>34</v>
      </c>
      <c r="F76" s="19">
        <v>6</v>
      </c>
      <c r="G76" s="33"/>
      <c r="H76" s="2"/>
      <c r="I76" s="21">
        <v>67</v>
      </c>
      <c r="J76" s="21">
        <v>4</v>
      </c>
    </row>
    <row r="77" spans="1:10" ht="42" customHeight="1">
      <c r="A77" s="16"/>
      <c r="B77" s="17"/>
      <c r="C77" s="17"/>
      <c r="D77" s="32" t="s">
        <v>67</v>
      </c>
      <c r="E77" s="18" t="s">
        <v>34</v>
      </c>
      <c r="F77" s="19">
        <v>5.6</v>
      </c>
      <c r="G77" s="33"/>
      <c r="H77" s="2"/>
      <c r="I77" s="21">
        <v>68</v>
      </c>
      <c r="J77" s="21">
        <v>4</v>
      </c>
    </row>
    <row r="78" spans="1:10" ht="42" customHeight="1">
      <c r="A78" s="16"/>
      <c r="B78" s="17"/>
      <c r="C78" s="17"/>
      <c r="D78" s="32" t="s">
        <v>55</v>
      </c>
      <c r="E78" s="18" t="s">
        <v>34</v>
      </c>
      <c r="F78" s="19">
        <v>1</v>
      </c>
      <c r="G78" s="33"/>
      <c r="H78" s="2"/>
      <c r="I78" s="21">
        <v>69</v>
      </c>
      <c r="J78" s="21">
        <v>4</v>
      </c>
    </row>
    <row r="79" spans="1:10" ht="42" customHeight="1">
      <c r="A79" s="16"/>
      <c r="B79" s="17"/>
      <c r="C79" s="17"/>
      <c r="D79" s="32" t="s">
        <v>69</v>
      </c>
      <c r="E79" s="18" t="s">
        <v>70</v>
      </c>
      <c r="F79" s="19">
        <v>1</v>
      </c>
      <c r="G79" s="33"/>
      <c r="H79" s="2"/>
      <c r="I79" s="21">
        <v>70</v>
      </c>
      <c r="J79" s="21">
        <v>4</v>
      </c>
    </row>
    <row r="80" spans="1:10" ht="42" customHeight="1">
      <c r="A80" s="16"/>
      <c r="B80" s="17"/>
      <c r="C80" s="31" t="s">
        <v>73</v>
      </c>
      <c r="D80" s="29"/>
      <c r="E80" s="18" t="s">
        <v>15</v>
      </c>
      <c r="F80" s="19">
        <v>1</v>
      </c>
      <c r="G80" s="20">
        <f>+G81+G82+G83+G84</f>
        <v>0</v>
      </c>
      <c r="H80" s="2"/>
      <c r="I80" s="21">
        <v>71</v>
      </c>
      <c r="J80" s="21">
        <v>3</v>
      </c>
    </row>
    <row r="81" spans="1:10" ht="42" customHeight="1">
      <c r="A81" s="16"/>
      <c r="B81" s="17"/>
      <c r="C81" s="17"/>
      <c r="D81" s="32" t="s">
        <v>66</v>
      </c>
      <c r="E81" s="18" t="s">
        <v>21</v>
      </c>
      <c r="F81" s="19">
        <v>26</v>
      </c>
      <c r="G81" s="33"/>
      <c r="H81" s="2"/>
      <c r="I81" s="21">
        <v>72</v>
      </c>
      <c r="J81" s="21">
        <v>4</v>
      </c>
    </row>
    <row r="82" spans="1:10" ht="42" customHeight="1">
      <c r="A82" s="16"/>
      <c r="B82" s="17"/>
      <c r="C82" s="17"/>
      <c r="D82" s="32" t="s">
        <v>63</v>
      </c>
      <c r="E82" s="18" t="s">
        <v>34</v>
      </c>
      <c r="F82" s="19">
        <v>63</v>
      </c>
      <c r="G82" s="33"/>
      <c r="H82" s="2"/>
      <c r="I82" s="21">
        <v>73</v>
      </c>
      <c r="J82" s="21">
        <v>4</v>
      </c>
    </row>
    <row r="83" spans="1:10" ht="42" customHeight="1">
      <c r="A83" s="16"/>
      <c r="B83" s="17"/>
      <c r="C83" s="17"/>
      <c r="D83" s="32" t="s">
        <v>67</v>
      </c>
      <c r="E83" s="18" t="s">
        <v>34</v>
      </c>
      <c r="F83" s="19">
        <v>36</v>
      </c>
      <c r="G83" s="33"/>
      <c r="H83" s="2"/>
      <c r="I83" s="21">
        <v>74</v>
      </c>
      <c r="J83" s="21">
        <v>4</v>
      </c>
    </row>
    <row r="84" spans="1:10" ht="42" customHeight="1">
      <c r="A84" s="16"/>
      <c r="B84" s="17"/>
      <c r="C84" s="17"/>
      <c r="D84" s="32" t="s">
        <v>55</v>
      </c>
      <c r="E84" s="18" t="s">
        <v>34</v>
      </c>
      <c r="F84" s="19">
        <v>3</v>
      </c>
      <c r="G84" s="33"/>
      <c r="H84" s="2"/>
      <c r="I84" s="21">
        <v>75</v>
      </c>
      <c r="J84" s="21">
        <v>4</v>
      </c>
    </row>
    <row r="85" spans="1:10" ht="42" customHeight="1">
      <c r="A85" s="16"/>
      <c r="B85" s="17"/>
      <c r="C85" s="31" t="s">
        <v>74</v>
      </c>
      <c r="D85" s="29"/>
      <c r="E85" s="18" t="s">
        <v>15</v>
      </c>
      <c r="F85" s="19">
        <v>1</v>
      </c>
      <c r="G85" s="20">
        <f>+G86</f>
        <v>0</v>
      </c>
      <c r="H85" s="2"/>
      <c r="I85" s="21">
        <v>76</v>
      </c>
      <c r="J85" s="21">
        <v>3</v>
      </c>
    </row>
    <row r="86" spans="1:10" ht="42" customHeight="1">
      <c r="A86" s="16"/>
      <c r="B86" s="17"/>
      <c r="C86" s="17"/>
      <c r="D86" s="32" t="s">
        <v>75</v>
      </c>
      <c r="E86" s="18" t="s">
        <v>76</v>
      </c>
      <c r="F86" s="19">
        <v>79</v>
      </c>
      <c r="G86" s="33"/>
      <c r="H86" s="2"/>
      <c r="I86" s="21">
        <v>77</v>
      </c>
      <c r="J86" s="21">
        <v>4</v>
      </c>
    </row>
    <row r="87" spans="1:10" ht="42" customHeight="1">
      <c r="A87" s="16"/>
      <c r="B87" s="31" t="s">
        <v>77</v>
      </c>
      <c r="C87" s="28"/>
      <c r="D87" s="29"/>
      <c r="E87" s="18" t="s">
        <v>15</v>
      </c>
      <c r="F87" s="19">
        <v>1</v>
      </c>
      <c r="G87" s="20">
        <f>+G88+G93</f>
        <v>0</v>
      </c>
      <c r="H87" s="2"/>
      <c r="I87" s="21">
        <v>78</v>
      </c>
      <c r="J87" s="21">
        <v>2</v>
      </c>
    </row>
    <row r="88" spans="1:10" ht="42" customHeight="1">
      <c r="A88" s="16"/>
      <c r="B88" s="17"/>
      <c r="C88" s="31" t="s">
        <v>78</v>
      </c>
      <c r="D88" s="29"/>
      <c r="E88" s="18" t="s">
        <v>15</v>
      </c>
      <c r="F88" s="19">
        <v>1</v>
      </c>
      <c r="G88" s="20">
        <f>+G89+G90+G91+G92</f>
        <v>0</v>
      </c>
      <c r="H88" s="2"/>
      <c r="I88" s="21">
        <v>79</v>
      </c>
      <c r="J88" s="21">
        <v>3</v>
      </c>
    </row>
    <row r="89" spans="1:10" ht="42" customHeight="1">
      <c r="A89" s="16"/>
      <c r="B89" s="17"/>
      <c r="C89" s="17"/>
      <c r="D89" s="32" t="s">
        <v>66</v>
      </c>
      <c r="E89" s="18" t="s">
        <v>21</v>
      </c>
      <c r="F89" s="19">
        <v>0.9</v>
      </c>
      <c r="G89" s="33"/>
      <c r="H89" s="2"/>
      <c r="I89" s="21">
        <v>80</v>
      </c>
      <c r="J89" s="21">
        <v>4</v>
      </c>
    </row>
    <row r="90" spans="1:10" ht="42" customHeight="1">
      <c r="A90" s="16"/>
      <c r="B90" s="17"/>
      <c r="C90" s="17"/>
      <c r="D90" s="32" t="s">
        <v>63</v>
      </c>
      <c r="E90" s="18" t="s">
        <v>34</v>
      </c>
      <c r="F90" s="19">
        <v>9.1999999999999993</v>
      </c>
      <c r="G90" s="33"/>
      <c r="H90" s="2"/>
      <c r="I90" s="21">
        <v>81</v>
      </c>
      <c r="J90" s="21">
        <v>4</v>
      </c>
    </row>
    <row r="91" spans="1:10" ht="42" customHeight="1">
      <c r="A91" s="16"/>
      <c r="B91" s="17"/>
      <c r="C91" s="17"/>
      <c r="D91" s="32" t="s">
        <v>67</v>
      </c>
      <c r="E91" s="18" t="s">
        <v>34</v>
      </c>
      <c r="F91" s="19">
        <v>2.9</v>
      </c>
      <c r="G91" s="33"/>
      <c r="H91" s="2"/>
      <c r="I91" s="21">
        <v>82</v>
      </c>
      <c r="J91" s="21">
        <v>4</v>
      </c>
    </row>
    <row r="92" spans="1:10" ht="42" customHeight="1">
      <c r="A92" s="16"/>
      <c r="B92" s="17"/>
      <c r="C92" s="17"/>
      <c r="D92" s="32" t="s">
        <v>79</v>
      </c>
      <c r="E92" s="18" t="s">
        <v>76</v>
      </c>
      <c r="F92" s="19">
        <v>7</v>
      </c>
      <c r="G92" s="33"/>
      <c r="H92" s="2"/>
      <c r="I92" s="21">
        <v>83</v>
      </c>
      <c r="J92" s="21">
        <v>4</v>
      </c>
    </row>
    <row r="93" spans="1:10" ht="42" customHeight="1">
      <c r="A93" s="16"/>
      <c r="B93" s="17"/>
      <c r="C93" s="31" t="s">
        <v>80</v>
      </c>
      <c r="D93" s="29"/>
      <c r="E93" s="18" t="s">
        <v>15</v>
      </c>
      <c r="F93" s="19">
        <v>1</v>
      </c>
      <c r="G93" s="20">
        <f>+G94+G95+G96+G97</f>
        <v>0</v>
      </c>
      <c r="H93" s="2"/>
      <c r="I93" s="21">
        <v>84</v>
      </c>
      <c r="J93" s="21">
        <v>3</v>
      </c>
    </row>
    <row r="94" spans="1:10" ht="42" customHeight="1">
      <c r="A94" s="16"/>
      <c r="B94" s="17"/>
      <c r="C94" s="17"/>
      <c r="D94" s="32" t="s">
        <v>62</v>
      </c>
      <c r="E94" s="18" t="s">
        <v>21</v>
      </c>
      <c r="F94" s="19">
        <v>0.8</v>
      </c>
      <c r="G94" s="33"/>
      <c r="H94" s="2"/>
      <c r="I94" s="21">
        <v>85</v>
      </c>
      <c r="J94" s="21">
        <v>4</v>
      </c>
    </row>
    <row r="95" spans="1:10" ht="42" customHeight="1">
      <c r="A95" s="16"/>
      <c r="B95" s="17"/>
      <c r="C95" s="17"/>
      <c r="D95" s="32" t="s">
        <v>63</v>
      </c>
      <c r="E95" s="18" t="s">
        <v>34</v>
      </c>
      <c r="F95" s="19">
        <v>9.8000000000000007</v>
      </c>
      <c r="G95" s="33"/>
      <c r="H95" s="2"/>
      <c r="I95" s="21">
        <v>86</v>
      </c>
      <c r="J95" s="21">
        <v>4</v>
      </c>
    </row>
    <row r="96" spans="1:10" ht="42" customHeight="1">
      <c r="A96" s="16"/>
      <c r="B96" s="17"/>
      <c r="C96" s="17"/>
      <c r="D96" s="32" t="s">
        <v>64</v>
      </c>
      <c r="E96" s="18" t="s">
        <v>65</v>
      </c>
      <c r="F96" s="19">
        <v>0.05</v>
      </c>
      <c r="G96" s="33"/>
      <c r="H96" s="2"/>
      <c r="I96" s="21">
        <v>87</v>
      </c>
      <c r="J96" s="21">
        <v>4</v>
      </c>
    </row>
    <row r="97" spans="1:10" ht="42" customHeight="1">
      <c r="A97" s="16"/>
      <c r="B97" s="17"/>
      <c r="C97" s="17"/>
      <c r="D97" s="32" t="s">
        <v>81</v>
      </c>
      <c r="E97" s="18" t="s">
        <v>82</v>
      </c>
      <c r="F97" s="19">
        <v>0.4</v>
      </c>
      <c r="G97" s="33"/>
      <c r="H97" s="2"/>
      <c r="I97" s="21">
        <v>88</v>
      </c>
      <c r="J97" s="21">
        <v>4</v>
      </c>
    </row>
    <row r="98" spans="1:10" ht="42" customHeight="1">
      <c r="A98" s="30" t="s">
        <v>83</v>
      </c>
      <c r="B98" s="28"/>
      <c r="C98" s="28"/>
      <c r="D98" s="29"/>
      <c r="E98" s="18" t="s">
        <v>15</v>
      </c>
      <c r="F98" s="19">
        <v>1</v>
      </c>
      <c r="G98" s="20">
        <f>+G99</f>
        <v>0</v>
      </c>
      <c r="H98" s="2"/>
      <c r="I98" s="21">
        <v>89</v>
      </c>
      <c r="J98" s="21">
        <v>1</v>
      </c>
    </row>
    <row r="99" spans="1:10" ht="42" customHeight="1">
      <c r="A99" s="16"/>
      <c r="B99" s="31" t="s">
        <v>84</v>
      </c>
      <c r="C99" s="28"/>
      <c r="D99" s="29"/>
      <c r="E99" s="18" t="s">
        <v>15</v>
      </c>
      <c r="F99" s="19">
        <v>1</v>
      </c>
      <c r="G99" s="20">
        <f>+G100+G106+G108+G112+G114</f>
        <v>0</v>
      </c>
      <c r="H99" s="2"/>
      <c r="I99" s="21">
        <v>90</v>
      </c>
      <c r="J99" s="21">
        <v>2</v>
      </c>
    </row>
    <row r="100" spans="1:10" ht="42" customHeight="1">
      <c r="A100" s="16"/>
      <c r="B100" s="17"/>
      <c r="C100" s="31" t="s">
        <v>85</v>
      </c>
      <c r="D100" s="29"/>
      <c r="E100" s="18" t="s">
        <v>15</v>
      </c>
      <c r="F100" s="19">
        <v>1</v>
      </c>
      <c r="G100" s="20">
        <f>+G101+G102+G103+G104+G105</f>
        <v>0</v>
      </c>
      <c r="H100" s="2"/>
      <c r="I100" s="21">
        <v>91</v>
      </c>
      <c r="J100" s="21">
        <v>3</v>
      </c>
    </row>
    <row r="101" spans="1:10" ht="42" customHeight="1">
      <c r="A101" s="16"/>
      <c r="B101" s="17"/>
      <c r="C101" s="17"/>
      <c r="D101" s="32" t="s">
        <v>86</v>
      </c>
      <c r="E101" s="18" t="s">
        <v>34</v>
      </c>
      <c r="F101" s="19">
        <v>542</v>
      </c>
      <c r="G101" s="33"/>
      <c r="H101" s="2"/>
      <c r="I101" s="21">
        <v>92</v>
      </c>
      <c r="J101" s="21">
        <v>4</v>
      </c>
    </row>
    <row r="102" spans="1:10" ht="42" customHeight="1">
      <c r="A102" s="16"/>
      <c r="B102" s="17"/>
      <c r="C102" s="17"/>
      <c r="D102" s="32" t="s">
        <v>87</v>
      </c>
      <c r="E102" s="18" t="s">
        <v>34</v>
      </c>
      <c r="F102" s="19">
        <v>649</v>
      </c>
      <c r="G102" s="33"/>
      <c r="H102" s="2"/>
      <c r="I102" s="21">
        <v>93</v>
      </c>
      <c r="J102" s="21">
        <v>4</v>
      </c>
    </row>
    <row r="103" spans="1:10" ht="42" customHeight="1">
      <c r="A103" s="16"/>
      <c r="B103" s="17"/>
      <c r="C103" s="17"/>
      <c r="D103" s="32" t="s">
        <v>88</v>
      </c>
      <c r="E103" s="18" t="s">
        <v>89</v>
      </c>
      <c r="F103" s="19">
        <v>56</v>
      </c>
      <c r="G103" s="33"/>
      <c r="H103" s="2"/>
      <c r="I103" s="21">
        <v>94</v>
      </c>
      <c r="J103" s="21">
        <v>4</v>
      </c>
    </row>
    <row r="104" spans="1:10" ht="42" customHeight="1">
      <c r="A104" s="16"/>
      <c r="B104" s="17"/>
      <c r="C104" s="17"/>
      <c r="D104" s="32" t="s">
        <v>90</v>
      </c>
      <c r="E104" s="18" t="s">
        <v>21</v>
      </c>
      <c r="F104" s="19">
        <v>17.399999999999999</v>
      </c>
      <c r="G104" s="33"/>
      <c r="H104" s="2"/>
      <c r="I104" s="21">
        <v>95</v>
      </c>
      <c r="J104" s="21">
        <v>4</v>
      </c>
    </row>
    <row r="105" spans="1:10" ht="42" customHeight="1">
      <c r="A105" s="16"/>
      <c r="B105" s="17"/>
      <c r="C105" s="17"/>
      <c r="D105" s="32" t="s">
        <v>91</v>
      </c>
      <c r="E105" s="18" t="s">
        <v>21</v>
      </c>
      <c r="F105" s="19">
        <v>4.0999999999999996</v>
      </c>
      <c r="G105" s="33"/>
      <c r="H105" s="2"/>
      <c r="I105" s="21">
        <v>96</v>
      </c>
      <c r="J105" s="21">
        <v>4</v>
      </c>
    </row>
    <row r="106" spans="1:10" ht="42" customHeight="1">
      <c r="A106" s="16"/>
      <c r="B106" s="17"/>
      <c r="C106" s="31" t="s">
        <v>92</v>
      </c>
      <c r="D106" s="29"/>
      <c r="E106" s="18" t="s">
        <v>15</v>
      </c>
      <c r="F106" s="19">
        <v>1</v>
      </c>
      <c r="G106" s="20">
        <f>+G107</f>
        <v>0</v>
      </c>
      <c r="H106" s="2"/>
      <c r="I106" s="21">
        <v>97</v>
      </c>
      <c r="J106" s="21">
        <v>3</v>
      </c>
    </row>
    <row r="107" spans="1:10" ht="42" customHeight="1">
      <c r="A107" s="16"/>
      <c r="B107" s="17"/>
      <c r="C107" s="17"/>
      <c r="D107" s="32" t="s">
        <v>93</v>
      </c>
      <c r="E107" s="18" t="s">
        <v>34</v>
      </c>
      <c r="F107" s="19">
        <v>649</v>
      </c>
      <c r="G107" s="33"/>
      <c r="H107" s="2"/>
      <c r="I107" s="21">
        <v>98</v>
      </c>
      <c r="J107" s="21">
        <v>4</v>
      </c>
    </row>
    <row r="108" spans="1:10" ht="42" customHeight="1">
      <c r="A108" s="16"/>
      <c r="B108" s="17"/>
      <c r="C108" s="31" t="s">
        <v>94</v>
      </c>
      <c r="D108" s="29"/>
      <c r="E108" s="18" t="s">
        <v>15</v>
      </c>
      <c r="F108" s="19">
        <v>1</v>
      </c>
      <c r="G108" s="20">
        <f>+G109+G110+G111</f>
        <v>0</v>
      </c>
      <c r="H108" s="2"/>
      <c r="I108" s="21">
        <v>99</v>
      </c>
      <c r="J108" s="21">
        <v>3</v>
      </c>
    </row>
    <row r="109" spans="1:10" ht="42" customHeight="1">
      <c r="A109" s="16"/>
      <c r="B109" s="17"/>
      <c r="C109" s="17"/>
      <c r="D109" s="32" t="s">
        <v>91</v>
      </c>
      <c r="E109" s="18" t="s">
        <v>21</v>
      </c>
      <c r="F109" s="19">
        <v>1.1000000000000001</v>
      </c>
      <c r="G109" s="33"/>
      <c r="H109" s="2"/>
      <c r="I109" s="21">
        <v>100</v>
      </c>
      <c r="J109" s="21">
        <v>4</v>
      </c>
    </row>
    <row r="110" spans="1:10" ht="42" customHeight="1">
      <c r="A110" s="16"/>
      <c r="B110" s="17"/>
      <c r="C110" s="17"/>
      <c r="D110" s="32" t="s">
        <v>95</v>
      </c>
      <c r="E110" s="18" t="s">
        <v>34</v>
      </c>
      <c r="F110" s="19">
        <v>15</v>
      </c>
      <c r="G110" s="33"/>
      <c r="H110" s="2"/>
      <c r="I110" s="21">
        <v>101</v>
      </c>
      <c r="J110" s="21">
        <v>4</v>
      </c>
    </row>
    <row r="111" spans="1:10" ht="42" customHeight="1">
      <c r="A111" s="16"/>
      <c r="B111" s="17"/>
      <c r="C111" s="17"/>
      <c r="D111" s="32" t="s">
        <v>96</v>
      </c>
      <c r="E111" s="18" t="s">
        <v>15</v>
      </c>
      <c r="F111" s="19">
        <v>1</v>
      </c>
      <c r="G111" s="33"/>
      <c r="H111" s="2"/>
      <c r="I111" s="21">
        <v>102</v>
      </c>
      <c r="J111" s="21">
        <v>4</v>
      </c>
    </row>
    <row r="112" spans="1:10" ht="42" customHeight="1">
      <c r="A112" s="16"/>
      <c r="B112" s="17"/>
      <c r="C112" s="31" t="s">
        <v>97</v>
      </c>
      <c r="D112" s="29"/>
      <c r="E112" s="18" t="s">
        <v>15</v>
      </c>
      <c r="F112" s="19">
        <v>1</v>
      </c>
      <c r="G112" s="20">
        <f>+G113</f>
        <v>0</v>
      </c>
      <c r="H112" s="2"/>
      <c r="I112" s="21">
        <v>103</v>
      </c>
      <c r="J112" s="21">
        <v>3</v>
      </c>
    </row>
    <row r="113" spans="1:10" ht="42" customHeight="1">
      <c r="A113" s="16"/>
      <c r="B113" s="17"/>
      <c r="C113" s="17"/>
      <c r="D113" s="32" t="s">
        <v>98</v>
      </c>
      <c r="E113" s="18" t="s">
        <v>21</v>
      </c>
      <c r="F113" s="19">
        <v>1.2</v>
      </c>
      <c r="G113" s="33"/>
      <c r="H113" s="2"/>
      <c r="I113" s="21">
        <v>104</v>
      </c>
      <c r="J113" s="21">
        <v>4</v>
      </c>
    </row>
    <row r="114" spans="1:10" ht="42" customHeight="1">
      <c r="A114" s="16"/>
      <c r="B114" s="17"/>
      <c r="C114" s="31" t="s">
        <v>99</v>
      </c>
      <c r="D114" s="29"/>
      <c r="E114" s="18" t="s">
        <v>15</v>
      </c>
      <c r="F114" s="19">
        <v>1</v>
      </c>
      <c r="G114" s="20">
        <f>+G115</f>
        <v>0</v>
      </c>
      <c r="H114" s="2"/>
      <c r="I114" s="21">
        <v>105</v>
      </c>
      <c r="J114" s="21">
        <v>3</v>
      </c>
    </row>
    <row r="115" spans="1:10" ht="42" customHeight="1">
      <c r="A115" s="16"/>
      <c r="B115" s="17"/>
      <c r="C115" s="17"/>
      <c r="D115" s="32" t="s">
        <v>100</v>
      </c>
      <c r="E115" s="18" t="s">
        <v>21</v>
      </c>
      <c r="F115" s="19">
        <v>23</v>
      </c>
      <c r="G115" s="33"/>
      <c r="H115" s="2"/>
      <c r="I115" s="21">
        <v>106</v>
      </c>
      <c r="J115" s="21">
        <v>4</v>
      </c>
    </row>
    <row r="116" spans="1:10" ht="42" customHeight="1">
      <c r="A116" s="30" t="s">
        <v>101</v>
      </c>
      <c r="B116" s="28"/>
      <c r="C116" s="28"/>
      <c r="D116" s="29"/>
      <c r="E116" s="18" t="s">
        <v>15</v>
      </c>
      <c r="F116" s="19">
        <v>1</v>
      </c>
      <c r="G116" s="20">
        <f>+G117+G135</f>
        <v>0</v>
      </c>
      <c r="H116" s="2"/>
      <c r="I116" s="21">
        <v>107</v>
      </c>
      <c r="J116" s="21"/>
    </row>
    <row r="117" spans="1:10" ht="42" customHeight="1">
      <c r="A117" s="30" t="s">
        <v>102</v>
      </c>
      <c r="B117" s="28"/>
      <c r="C117" s="28"/>
      <c r="D117" s="29"/>
      <c r="E117" s="18" t="s">
        <v>15</v>
      </c>
      <c r="F117" s="19">
        <v>1</v>
      </c>
      <c r="G117" s="20">
        <f>+G118+G119+G124+G128</f>
        <v>0</v>
      </c>
      <c r="H117" s="2"/>
      <c r="I117" s="21">
        <v>108</v>
      </c>
      <c r="J117" s="21">
        <v>200</v>
      </c>
    </row>
    <row r="118" spans="1:10" ht="42" customHeight="1">
      <c r="A118" s="30" t="s">
        <v>103</v>
      </c>
      <c r="B118" s="28"/>
      <c r="C118" s="28"/>
      <c r="D118" s="29"/>
      <c r="E118" s="18" t="s">
        <v>15</v>
      </c>
      <c r="F118" s="19">
        <v>1</v>
      </c>
      <c r="G118" s="33"/>
      <c r="H118" s="2"/>
      <c r="I118" s="21">
        <v>109</v>
      </c>
      <c r="J118" s="21"/>
    </row>
    <row r="119" spans="1:10" ht="42" customHeight="1">
      <c r="A119" s="30" t="s">
        <v>104</v>
      </c>
      <c r="B119" s="28"/>
      <c r="C119" s="28"/>
      <c r="D119" s="29"/>
      <c r="E119" s="18" t="s">
        <v>15</v>
      </c>
      <c r="F119" s="19">
        <v>1</v>
      </c>
      <c r="G119" s="20">
        <f>+G120</f>
        <v>0</v>
      </c>
      <c r="H119" s="2"/>
      <c r="I119" s="21">
        <v>110</v>
      </c>
      <c r="J119" s="21">
        <v>1</v>
      </c>
    </row>
    <row r="120" spans="1:10" ht="42" customHeight="1">
      <c r="A120" s="16"/>
      <c r="B120" s="31" t="s">
        <v>105</v>
      </c>
      <c r="C120" s="28"/>
      <c r="D120" s="29"/>
      <c r="E120" s="18" t="s">
        <v>15</v>
      </c>
      <c r="F120" s="19">
        <v>1</v>
      </c>
      <c r="G120" s="20">
        <f>+G121</f>
        <v>0</v>
      </c>
      <c r="H120" s="2"/>
      <c r="I120" s="21">
        <v>111</v>
      </c>
      <c r="J120" s="21">
        <v>2</v>
      </c>
    </row>
    <row r="121" spans="1:10" ht="42" customHeight="1">
      <c r="A121" s="16"/>
      <c r="B121" s="17"/>
      <c r="C121" s="31" t="s">
        <v>104</v>
      </c>
      <c r="D121" s="29"/>
      <c r="E121" s="18" t="s">
        <v>15</v>
      </c>
      <c r="F121" s="19">
        <v>1</v>
      </c>
      <c r="G121" s="20">
        <f>+G122+G123</f>
        <v>0</v>
      </c>
      <c r="H121" s="2"/>
      <c r="I121" s="21">
        <v>112</v>
      </c>
      <c r="J121" s="21">
        <v>3</v>
      </c>
    </row>
    <row r="122" spans="1:10" ht="42" customHeight="1">
      <c r="A122" s="16"/>
      <c r="B122" s="17"/>
      <c r="C122" s="17"/>
      <c r="D122" s="32" t="s">
        <v>106</v>
      </c>
      <c r="E122" s="18" t="s">
        <v>65</v>
      </c>
      <c r="F122" s="19">
        <v>97.04</v>
      </c>
      <c r="G122" s="33"/>
      <c r="H122" s="2"/>
      <c r="I122" s="21">
        <v>113</v>
      </c>
      <c r="J122" s="21">
        <v>4</v>
      </c>
    </row>
    <row r="123" spans="1:10" ht="42" customHeight="1">
      <c r="A123" s="16"/>
      <c r="B123" s="17"/>
      <c r="C123" s="17"/>
      <c r="D123" s="32" t="s">
        <v>107</v>
      </c>
      <c r="E123" s="18" t="s">
        <v>65</v>
      </c>
      <c r="F123" s="19">
        <v>3.93</v>
      </c>
      <c r="G123" s="33"/>
      <c r="H123" s="2"/>
      <c r="I123" s="21">
        <v>114</v>
      </c>
      <c r="J123" s="21">
        <v>4</v>
      </c>
    </row>
    <row r="124" spans="1:10" ht="42" customHeight="1">
      <c r="A124" s="30" t="s">
        <v>108</v>
      </c>
      <c r="B124" s="28"/>
      <c r="C124" s="28"/>
      <c r="D124" s="29"/>
      <c r="E124" s="18" t="s">
        <v>15</v>
      </c>
      <c r="F124" s="19">
        <v>1</v>
      </c>
      <c r="G124" s="20">
        <f>+G125</f>
        <v>0</v>
      </c>
      <c r="H124" s="2"/>
      <c r="I124" s="21">
        <v>115</v>
      </c>
      <c r="J124" s="21">
        <v>1</v>
      </c>
    </row>
    <row r="125" spans="1:10" ht="42" customHeight="1">
      <c r="A125" s="16"/>
      <c r="B125" s="31" t="s">
        <v>105</v>
      </c>
      <c r="C125" s="28"/>
      <c r="D125" s="29"/>
      <c r="E125" s="18" t="s">
        <v>15</v>
      </c>
      <c r="F125" s="19">
        <v>1</v>
      </c>
      <c r="G125" s="20">
        <f>+G126</f>
        <v>0</v>
      </c>
      <c r="H125" s="2"/>
      <c r="I125" s="21">
        <v>116</v>
      </c>
      <c r="J125" s="21">
        <v>2</v>
      </c>
    </row>
    <row r="126" spans="1:10" ht="42" customHeight="1">
      <c r="A126" s="16"/>
      <c r="B126" s="17"/>
      <c r="C126" s="31" t="s">
        <v>108</v>
      </c>
      <c r="D126" s="29"/>
      <c r="E126" s="18" t="s">
        <v>15</v>
      </c>
      <c r="F126" s="19">
        <v>1</v>
      </c>
      <c r="G126" s="20">
        <f>+G127</f>
        <v>0</v>
      </c>
      <c r="H126" s="2"/>
      <c r="I126" s="21">
        <v>117</v>
      </c>
      <c r="J126" s="21">
        <v>3</v>
      </c>
    </row>
    <row r="127" spans="1:10" ht="42" customHeight="1">
      <c r="A127" s="16"/>
      <c r="B127" s="17"/>
      <c r="C127" s="17"/>
      <c r="D127" s="32" t="s">
        <v>109</v>
      </c>
      <c r="E127" s="18" t="s">
        <v>15</v>
      </c>
      <c r="F127" s="19">
        <v>1</v>
      </c>
      <c r="G127" s="33"/>
      <c r="H127" s="2"/>
      <c r="I127" s="21">
        <v>118</v>
      </c>
      <c r="J127" s="21">
        <v>4</v>
      </c>
    </row>
    <row r="128" spans="1:10" ht="42" customHeight="1">
      <c r="A128" s="30" t="s">
        <v>110</v>
      </c>
      <c r="B128" s="28"/>
      <c r="C128" s="28"/>
      <c r="D128" s="29"/>
      <c r="E128" s="18" t="s">
        <v>15</v>
      </c>
      <c r="F128" s="19">
        <v>1</v>
      </c>
      <c r="G128" s="20">
        <f>+G129</f>
        <v>0</v>
      </c>
      <c r="H128" s="2"/>
      <c r="I128" s="21">
        <v>119</v>
      </c>
      <c r="J128" s="21">
        <v>1</v>
      </c>
    </row>
    <row r="129" spans="1:10" ht="42" customHeight="1">
      <c r="A129" s="16"/>
      <c r="B129" s="31" t="s">
        <v>105</v>
      </c>
      <c r="C129" s="28"/>
      <c r="D129" s="29"/>
      <c r="E129" s="18" t="s">
        <v>15</v>
      </c>
      <c r="F129" s="19">
        <v>1</v>
      </c>
      <c r="G129" s="20">
        <f>+G130</f>
        <v>0</v>
      </c>
      <c r="H129" s="2"/>
      <c r="I129" s="21">
        <v>120</v>
      </c>
      <c r="J129" s="21">
        <v>2</v>
      </c>
    </row>
    <row r="130" spans="1:10" ht="42" customHeight="1">
      <c r="A130" s="16"/>
      <c r="B130" s="17"/>
      <c r="C130" s="31" t="s">
        <v>110</v>
      </c>
      <c r="D130" s="29"/>
      <c r="E130" s="18" t="s">
        <v>15</v>
      </c>
      <c r="F130" s="19">
        <v>1</v>
      </c>
      <c r="G130" s="20">
        <f>+G131+G132+G133+G134</f>
        <v>0</v>
      </c>
      <c r="H130" s="2"/>
      <c r="I130" s="21">
        <v>121</v>
      </c>
      <c r="J130" s="21">
        <v>3</v>
      </c>
    </row>
    <row r="131" spans="1:10" ht="42" customHeight="1">
      <c r="A131" s="16"/>
      <c r="B131" s="17"/>
      <c r="C131" s="17"/>
      <c r="D131" s="32" t="s">
        <v>111</v>
      </c>
      <c r="E131" s="18" t="s">
        <v>112</v>
      </c>
      <c r="F131" s="19">
        <v>2</v>
      </c>
      <c r="G131" s="33"/>
      <c r="H131" s="2"/>
      <c r="I131" s="21">
        <v>122</v>
      </c>
      <c r="J131" s="21">
        <v>4</v>
      </c>
    </row>
    <row r="132" spans="1:10" ht="42" customHeight="1">
      <c r="A132" s="16"/>
      <c r="B132" s="17"/>
      <c r="C132" s="17"/>
      <c r="D132" s="32" t="s">
        <v>113</v>
      </c>
      <c r="E132" s="18" t="s">
        <v>112</v>
      </c>
      <c r="F132" s="19">
        <v>2</v>
      </c>
      <c r="G132" s="33"/>
      <c r="H132" s="2"/>
      <c r="I132" s="21">
        <v>123</v>
      </c>
      <c r="J132" s="21">
        <v>4</v>
      </c>
    </row>
    <row r="133" spans="1:10" ht="42" customHeight="1">
      <c r="A133" s="16"/>
      <c r="B133" s="17"/>
      <c r="C133" s="17"/>
      <c r="D133" s="32" t="s">
        <v>114</v>
      </c>
      <c r="E133" s="18" t="s">
        <v>112</v>
      </c>
      <c r="F133" s="19">
        <v>2</v>
      </c>
      <c r="G133" s="33"/>
      <c r="H133" s="2"/>
      <c r="I133" s="21">
        <v>124</v>
      </c>
      <c r="J133" s="21">
        <v>4</v>
      </c>
    </row>
    <row r="134" spans="1:10" ht="42" customHeight="1">
      <c r="A134" s="16"/>
      <c r="B134" s="17"/>
      <c r="C134" s="17"/>
      <c r="D134" s="32" t="s">
        <v>115</v>
      </c>
      <c r="E134" s="18" t="s">
        <v>112</v>
      </c>
      <c r="F134" s="19">
        <v>2</v>
      </c>
      <c r="G134" s="33"/>
      <c r="H134" s="2"/>
      <c r="I134" s="21">
        <v>125</v>
      </c>
      <c r="J134" s="21">
        <v>4</v>
      </c>
    </row>
    <row r="135" spans="1:10" ht="42" customHeight="1">
      <c r="A135" s="30" t="s">
        <v>116</v>
      </c>
      <c r="B135" s="28"/>
      <c r="C135" s="28"/>
      <c r="D135" s="29"/>
      <c r="E135" s="18" t="s">
        <v>15</v>
      </c>
      <c r="F135" s="19">
        <v>1</v>
      </c>
      <c r="G135" s="33"/>
      <c r="H135" s="2"/>
      <c r="I135" s="21">
        <v>126</v>
      </c>
      <c r="J135" s="21">
        <v>210</v>
      </c>
    </row>
    <row r="136" spans="1:10" ht="42" customHeight="1">
      <c r="A136" s="30" t="s">
        <v>117</v>
      </c>
      <c r="B136" s="28"/>
      <c r="C136" s="28"/>
      <c r="D136" s="29"/>
      <c r="E136" s="18" t="s">
        <v>15</v>
      </c>
      <c r="F136" s="19">
        <v>1</v>
      </c>
      <c r="G136" s="33"/>
      <c r="H136" s="2"/>
      <c r="I136" s="21">
        <v>127</v>
      </c>
      <c r="J136" s="21">
        <v>220</v>
      </c>
    </row>
    <row r="137" spans="1:10" ht="42" customHeight="1">
      <c r="A137" s="30" t="s">
        <v>118</v>
      </c>
      <c r="B137" s="28"/>
      <c r="C137" s="28"/>
      <c r="D137" s="29"/>
      <c r="E137" s="18" t="s">
        <v>15</v>
      </c>
      <c r="F137" s="19">
        <v>1</v>
      </c>
      <c r="G137" s="20">
        <f>+G138</f>
        <v>0</v>
      </c>
      <c r="H137" s="2"/>
      <c r="I137" s="21">
        <v>128</v>
      </c>
      <c r="J137" s="21">
        <v>1</v>
      </c>
    </row>
    <row r="138" spans="1:10" ht="42" customHeight="1">
      <c r="A138" s="16"/>
      <c r="B138" s="31" t="s">
        <v>118</v>
      </c>
      <c r="C138" s="28"/>
      <c r="D138" s="29"/>
      <c r="E138" s="18" t="s">
        <v>15</v>
      </c>
      <c r="F138" s="19">
        <v>1</v>
      </c>
      <c r="G138" s="20">
        <f>+G139</f>
        <v>0</v>
      </c>
      <c r="H138" s="2"/>
      <c r="I138" s="21">
        <v>129</v>
      </c>
      <c r="J138" s="21">
        <v>2</v>
      </c>
    </row>
    <row r="139" spans="1:10" ht="42" customHeight="1">
      <c r="A139" s="16"/>
      <c r="B139" s="17"/>
      <c r="C139" s="31" t="s">
        <v>119</v>
      </c>
      <c r="D139" s="29"/>
      <c r="E139" s="18" t="s">
        <v>15</v>
      </c>
      <c r="F139" s="19">
        <v>1</v>
      </c>
      <c r="G139" s="20">
        <f>+G140</f>
        <v>0</v>
      </c>
      <c r="H139" s="2"/>
      <c r="I139" s="21">
        <v>130</v>
      </c>
      <c r="J139" s="21">
        <v>3</v>
      </c>
    </row>
    <row r="140" spans="1:10" ht="42" customHeight="1">
      <c r="A140" s="16"/>
      <c r="B140" s="17"/>
      <c r="C140" s="17"/>
      <c r="D140" s="32" t="s">
        <v>119</v>
      </c>
      <c r="E140" s="18" t="s">
        <v>15</v>
      </c>
      <c r="F140" s="19">
        <v>1</v>
      </c>
      <c r="G140" s="33"/>
      <c r="H140" s="2"/>
      <c r="I140" s="21">
        <v>131</v>
      </c>
      <c r="J140" s="21">
        <v>4</v>
      </c>
    </row>
    <row r="141" spans="1:10" ht="42" customHeight="1">
      <c r="A141" s="34" t="s">
        <v>120</v>
      </c>
      <c r="B141" s="35"/>
      <c r="C141" s="35"/>
      <c r="D141" s="36"/>
      <c r="E141" s="37" t="s">
        <v>15</v>
      </c>
      <c r="F141" s="38">
        <v>1</v>
      </c>
      <c r="G141" s="39">
        <f>+G10+G136+G137</f>
        <v>0</v>
      </c>
      <c r="H141" s="40"/>
      <c r="I141" s="41">
        <v>132</v>
      </c>
      <c r="J141" s="41">
        <v>30</v>
      </c>
    </row>
    <row r="142" spans="1:10" ht="42" customHeight="1">
      <c r="A142" s="22" t="s">
        <v>11</v>
      </c>
      <c r="B142" s="23"/>
      <c r="C142" s="23"/>
      <c r="D142" s="24"/>
      <c r="E142" s="25" t="s">
        <v>12</v>
      </c>
      <c r="F142" s="26" t="s">
        <v>12</v>
      </c>
      <c r="G142" s="27">
        <f>G141</f>
        <v>0</v>
      </c>
      <c r="I142" s="21">
        <v>133</v>
      </c>
      <c r="J142" s="21">
        <v>90</v>
      </c>
    </row>
    <row r="143" spans="1:10" ht="42" customHeight="1"/>
    <row r="144" spans="1:10" ht="42" customHeight="1"/>
  </sheetData>
  <sheetProtection algorithmName="SHA-512" hashValue="S9ROsnbRZeUWiXaFKX+1Wdl6bdK1knyECJ1qb5XKc+85JDeFSYc7hSh3P+pU4Og9mVG+RqKBXlntHkPO6yT1rw==" saltValue="0BtWqFcXRmgyIZt5NY+lNQ==" spinCount="100000" sheet="1" objects="1" scenarios="1"/>
  <mergeCells count="57">
    <mergeCell ref="C139:D139"/>
    <mergeCell ref="A141:D141"/>
    <mergeCell ref="B129:D129"/>
    <mergeCell ref="C130:D130"/>
    <mergeCell ref="A135:D135"/>
    <mergeCell ref="A136:D136"/>
    <mergeCell ref="A137:D137"/>
    <mergeCell ref="B138:D138"/>
    <mergeCell ref="B120:D120"/>
    <mergeCell ref="C121:D121"/>
    <mergeCell ref="A124:D124"/>
    <mergeCell ref="B125:D125"/>
    <mergeCell ref="C126:D126"/>
    <mergeCell ref="A128:D128"/>
    <mergeCell ref="C112:D112"/>
    <mergeCell ref="C114:D114"/>
    <mergeCell ref="A116:D116"/>
    <mergeCell ref="A117:D117"/>
    <mergeCell ref="A118:D118"/>
    <mergeCell ref="A119:D119"/>
    <mergeCell ref="C93:D93"/>
    <mergeCell ref="A98:D98"/>
    <mergeCell ref="B99:D99"/>
    <mergeCell ref="C100:D100"/>
    <mergeCell ref="C106:D106"/>
    <mergeCell ref="C108:D108"/>
    <mergeCell ref="C64:D64"/>
    <mergeCell ref="C74:D74"/>
    <mergeCell ref="C80:D80"/>
    <mergeCell ref="C85:D85"/>
    <mergeCell ref="B87:D87"/>
    <mergeCell ref="C88:D88"/>
    <mergeCell ref="C43:D43"/>
    <mergeCell ref="C46:D46"/>
    <mergeCell ref="C49:D49"/>
    <mergeCell ref="C51:D51"/>
    <mergeCell ref="B53:D53"/>
    <mergeCell ref="C54:D54"/>
    <mergeCell ref="C27:D27"/>
    <mergeCell ref="B30:D30"/>
    <mergeCell ref="C31:D31"/>
    <mergeCell ref="B37:D37"/>
    <mergeCell ref="C38:D38"/>
    <mergeCell ref="C40:D40"/>
    <mergeCell ref="A142:D142"/>
    <mergeCell ref="A10:D10"/>
    <mergeCell ref="A11:D11"/>
    <mergeCell ref="A12:D12"/>
    <mergeCell ref="B13:D13"/>
    <mergeCell ref="C14:D14"/>
    <mergeCell ref="C19:D19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tokushimaken</dc:creator>
  <cp:lastModifiedBy>tokushimaken</cp:lastModifiedBy>
  <dcterms:created xsi:type="dcterms:W3CDTF">2020-07-15T10:05:10Z</dcterms:created>
  <dcterms:modified xsi:type="dcterms:W3CDTF">2020-07-15T10:06:25Z</dcterms:modified>
</cp:coreProperties>
</file>